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July\"/>
    </mc:Choice>
  </mc:AlternateContent>
  <xr:revisionPtr revIDLastSave="0" documentId="13_ncr:1_{89F8EA95-1129-4769-BC8E-FEF808805D9D}" xr6:coauthVersionLast="45" xr6:coauthVersionMax="45" xr10:uidLastSave="{00000000-0000-0000-0000-000000000000}"/>
  <bookViews>
    <workbookView xWindow="-20550" yWindow="-30" windowWidth="20610" windowHeight="11040" xr2:uid="{00000000-000D-0000-FFFF-FFFF00000000}"/>
  </bookViews>
  <sheets>
    <sheet name="SSS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2" l="1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5" i="2"/>
  <c r="N31" i="2"/>
  <c r="M31" i="2"/>
  <c r="H31" i="2"/>
  <c r="I31" i="2"/>
  <c r="J31" i="2"/>
  <c r="K31" i="2"/>
  <c r="F31" i="2"/>
  <c r="C31" i="2"/>
  <c r="B31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31" i="2" s="1"/>
  <c r="G28" i="2"/>
  <c r="G29" i="2"/>
  <c r="G30" i="2"/>
  <c r="G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5" i="2"/>
  <c r="E31" i="2" s="1"/>
  <c r="L31" i="2" l="1"/>
</calcChain>
</file>

<file path=xl/sharedStrings.xml><?xml version="1.0" encoding="utf-8"?>
<sst xmlns="http://schemas.openxmlformats.org/spreadsheetml/2006/main" count="43" uniqueCount="42">
  <si>
    <t>Ward</t>
  </si>
  <si>
    <t>Arthur's Hill</t>
  </si>
  <si>
    <t>Walker</t>
  </si>
  <si>
    <t>Elswick</t>
  </si>
  <si>
    <t>Benwell and Scotswood</t>
  </si>
  <si>
    <t>South Jesmond</t>
  </si>
  <si>
    <t>Blakelaw</t>
  </si>
  <si>
    <t>Kenton</t>
  </si>
  <si>
    <t>West Fenham</t>
  </si>
  <si>
    <t>Byker</t>
  </si>
  <si>
    <t>Monument</t>
  </si>
  <si>
    <t>Fawdon and West Gosforth</t>
  </si>
  <si>
    <t>Castle</t>
  </si>
  <si>
    <t>Wingrove</t>
  </si>
  <si>
    <t>Parklands</t>
  </si>
  <si>
    <t>Heaton</t>
  </si>
  <si>
    <t>Manor Park</t>
  </si>
  <si>
    <t>Callerton and Throckley</t>
  </si>
  <si>
    <t>Lemington</t>
  </si>
  <si>
    <t>Denton and Westerhope</t>
  </si>
  <si>
    <t>Kingston Park South and Newbiggin Hall</t>
  </si>
  <si>
    <t>Ouseburn</t>
  </si>
  <si>
    <t>Walkergate</t>
  </si>
  <si>
    <t>Gosforth</t>
  </si>
  <si>
    <t>Dene and South Gosforth</t>
  </si>
  <si>
    <t>North Jesmond</t>
  </si>
  <si>
    <t>Chapel</t>
  </si>
  <si>
    <t>Restriction</t>
  </si>
  <si>
    <t>Average Weekly Loss</t>
  </si>
  <si>
    <t>Average Annual Loss</t>
  </si>
  <si>
    <t>Weekly Loss</t>
  </si>
  <si>
    <t>Annual Loss</t>
  </si>
  <si>
    <t>Single</t>
  </si>
  <si>
    <t>Couple</t>
  </si>
  <si>
    <t>Total Affected</t>
  </si>
  <si>
    <t>No with DHP in payment</t>
  </si>
  <si>
    <t>Of total Number  Working</t>
  </si>
  <si>
    <t>No Children</t>
  </si>
  <si>
    <t>With children</t>
  </si>
  <si>
    <t>With Children</t>
  </si>
  <si>
    <t>Grand Total</t>
  </si>
  <si>
    <t>Removal of Spare Room Subsidy Analysis 31 July 2020 (Bedroom Tax)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</si>
</sst>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_-;\-* #,##0_-;_-* &quot;-&quot;_-;_-@_-"/>
    <numFmt numFmtId="168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/>
    <xf numFmtId="0" fontId="1" fillId="2" borderId="0"/>
    <xf numFmtId="0" fontId="1" fillId="2" borderId="0"/>
  </cellStyleXfs>
  <cellXfs count="47">
    <xf numFmtId="0" fontId="0" fillId="0" borderId="0" xfId="0"/>
    <xf numFmtId="0" fontId="1" fillId="2" borderId="0" xfId="1"/>
    <xf numFmtId="0" fontId="1" fillId="3" borderId="5" xfId="1" applyFill="1" applyBorder="1" applyAlignment="1">
      <alignment vertical="center"/>
    </xf>
    <xf numFmtId="0" fontId="1" fillId="2" borderId="2" xfId="1" applyBorder="1"/>
    <xf numFmtId="0" fontId="1" fillId="3" borderId="8" xfId="1" applyFill="1" applyBorder="1" applyAlignment="1">
      <alignment vertical="center"/>
    </xf>
    <xf numFmtId="168" fontId="1" fillId="2" borderId="9" xfId="1" applyNumberFormat="1" applyBorder="1"/>
    <xf numFmtId="0" fontId="1" fillId="2" borderId="6" xfId="1" applyBorder="1"/>
    <xf numFmtId="0" fontId="1" fillId="2" borderId="7" xfId="1" applyBorder="1"/>
    <xf numFmtId="0" fontId="2" fillId="3" borderId="3" xfId="1" applyFont="1" applyFill="1" applyBorder="1" applyAlignment="1">
      <alignment vertical="center"/>
    </xf>
    <xf numFmtId="168" fontId="2" fillId="3" borderId="10" xfId="1" applyNumberFormat="1" applyFont="1" applyFill="1" applyBorder="1" applyAlignment="1">
      <alignment horizontal="right" vertical="center"/>
    </xf>
    <xf numFmtId="168" fontId="2" fillId="3" borderId="10" xfId="1" applyNumberFormat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right"/>
    </xf>
    <xf numFmtId="0" fontId="2" fillId="3" borderId="2" xfId="1" applyFont="1" applyFill="1" applyBorder="1" applyAlignment="1">
      <alignment vertical="center" wrapText="1"/>
    </xf>
    <xf numFmtId="0" fontId="2" fillId="3" borderId="6" xfId="1" applyFont="1" applyFill="1" applyBorder="1" applyAlignment="1">
      <alignment vertical="center" wrapText="1"/>
    </xf>
    <xf numFmtId="0" fontId="4" fillId="3" borderId="2" xfId="1" applyFont="1" applyFill="1" applyBorder="1" applyAlignment="1">
      <alignment horizontal="center" vertical="top" wrapText="1"/>
    </xf>
    <xf numFmtId="0" fontId="4" fillId="3" borderId="7" xfId="1" applyFont="1" applyFill="1" applyBorder="1" applyAlignment="1">
      <alignment horizontal="center" vertical="top" wrapText="1"/>
    </xf>
    <xf numFmtId="0" fontId="3" fillId="2" borderId="1" xfId="1" applyFont="1" applyBorder="1" applyAlignment="1">
      <alignment horizontal="center" vertical="top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168" fontId="2" fillId="3" borderId="2" xfId="1" applyNumberFormat="1" applyFont="1" applyFill="1" applyBorder="1" applyAlignment="1">
      <alignment horizontal="center" vertical="top" wrapText="1"/>
    </xf>
    <xf numFmtId="168" fontId="2" fillId="3" borderId="6" xfId="1" applyNumberFormat="1" applyFont="1" applyFill="1" applyBorder="1" applyAlignment="1">
      <alignment horizontal="center" vertical="top" wrapText="1"/>
    </xf>
    <xf numFmtId="168" fontId="2" fillId="3" borderId="7" xfId="1" applyNumberFormat="1" applyFont="1" applyFill="1" applyBorder="1" applyAlignment="1">
      <alignment horizontal="center" vertical="top" wrapText="1"/>
    </xf>
    <xf numFmtId="0" fontId="2" fillId="3" borderId="2" xfId="1" applyFont="1" applyFill="1" applyBorder="1" applyAlignment="1">
      <alignment horizontal="center" vertical="top" wrapText="1"/>
    </xf>
    <xf numFmtId="0" fontId="2" fillId="3" borderId="6" xfId="1" applyFont="1" applyFill="1" applyBorder="1" applyAlignment="1">
      <alignment horizontal="center" vertical="top" wrapText="1"/>
    </xf>
    <xf numFmtId="0" fontId="2" fillId="3" borderId="7" xfId="1" applyFont="1" applyFill="1" applyBorder="1" applyAlignment="1">
      <alignment horizontal="center" vertical="top" wrapText="1"/>
    </xf>
    <xf numFmtId="0" fontId="2" fillId="5" borderId="2" xfId="1" applyFont="1" applyFill="1" applyBorder="1" applyAlignment="1">
      <alignment horizontal="center" vertical="top" wrapText="1"/>
    </xf>
    <xf numFmtId="0" fontId="2" fillId="5" borderId="6" xfId="1" applyFont="1" applyFill="1" applyBorder="1" applyAlignment="1">
      <alignment horizontal="center" vertical="top" wrapText="1"/>
    </xf>
    <xf numFmtId="0" fontId="2" fillId="5" borderId="7" xfId="1" applyFont="1" applyFill="1" applyBorder="1" applyAlignment="1">
      <alignment horizontal="center" vertical="top" wrapText="1"/>
    </xf>
    <xf numFmtId="9" fontId="2" fillId="3" borderId="2" xfId="1" applyNumberFormat="1" applyFont="1" applyFill="1" applyBorder="1" applyAlignment="1">
      <alignment horizontal="center" vertical="center" wrapText="1"/>
    </xf>
    <xf numFmtId="9" fontId="2" fillId="3" borderId="7" xfId="1" applyNumberFormat="1" applyFont="1" applyFill="1" applyBorder="1" applyAlignment="1">
      <alignment horizontal="center" vertical="center" wrapText="1"/>
    </xf>
    <xf numFmtId="2" fontId="1" fillId="2" borderId="2" xfId="1" applyNumberFormat="1" applyBorder="1" applyAlignment="1">
      <alignment horizontal="center"/>
    </xf>
    <xf numFmtId="2" fontId="1" fillId="2" borderId="6" xfId="1" applyNumberFormat="1" applyBorder="1" applyAlignment="1">
      <alignment horizontal="center"/>
    </xf>
    <xf numFmtId="2" fontId="1" fillId="2" borderId="7" xfId="1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1" applyAlignment="1">
      <alignment horizontal="center"/>
    </xf>
    <xf numFmtId="0" fontId="1" fillId="2" borderId="2" xfId="1" applyBorder="1" applyAlignment="1">
      <alignment horizontal="center"/>
    </xf>
    <xf numFmtId="0" fontId="1" fillId="2" borderId="6" xfId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1" fillId="2" borderId="7" xfId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165" fontId="2" fillId="4" borderId="3" xfId="1" applyNumberFormat="1" applyFont="1" applyFill="1" applyBorder="1" applyAlignment="1">
      <alignment horizontal="center" vertical="center"/>
    </xf>
    <xf numFmtId="165" fontId="2" fillId="5" borderId="10" xfId="1" applyNumberFormat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top" wrapText="1"/>
    </xf>
    <xf numFmtId="0" fontId="2" fillId="4" borderId="6" xfId="1" applyFont="1" applyFill="1" applyBorder="1" applyAlignment="1">
      <alignment horizontal="center" vertical="top" wrapText="1"/>
    </xf>
    <xf numFmtId="0" fontId="2" fillId="4" borderId="7" xfId="1" applyFont="1" applyFill="1" applyBorder="1" applyAlignment="1">
      <alignment horizontal="center" vertical="top" wrapText="1"/>
    </xf>
    <xf numFmtId="0" fontId="2" fillId="3" borderId="7" xfId="1" applyFont="1" applyFill="1" applyBorder="1" applyAlignment="1">
      <alignment vertical="center" wrapText="1"/>
    </xf>
    <xf numFmtId="168" fontId="1" fillId="2" borderId="8" xfId="3" applyNumberFormat="1" applyBorder="1" applyAlignment="1">
      <alignment horizontal="right"/>
    </xf>
  </cellXfs>
  <cellStyles count="4">
    <cellStyle name="Normal" xfId="0" builtinId="0"/>
    <cellStyle name="Normal 2" xfId="1" xr:uid="{F1260BEB-4A74-44FD-A79F-D04C0BD6C418}"/>
    <cellStyle name="Normal 3" xfId="2" xr:uid="{4A2E06F5-1EFE-4DCA-85CE-89E2FFEF3C8E}"/>
    <cellStyle name="Normal 4" xfId="3" xr:uid="{B99B9F89-C4FA-4B50-883E-12EB9A17D57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114E3-91D3-48BE-B37F-B2B3F59895ED}">
  <dimension ref="A1:N31"/>
  <sheetViews>
    <sheetView tabSelected="1" workbookViewId="0">
      <selection activeCell="N5" sqref="N5:N30"/>
    </sheetView>
  </sheetViews>
  <sheetFormatPr defaultRowHeight="15" x14ac:dyDescent="0.25"/>
  <cols>
    <col min="1" max="1" width="37" bestFit="1" customWidth="1"/>
    <col min="2" max="2" width="8" customWidth="1"/>
    <col min="3" max="3" width="7.42578125" customWidth="1"/>
    <col min="4" max="4" width="10.42578125" style="33" customWidth="1"/>
    <col min="5" max="5" width="11.85546875" style="33" customWidth="1"/>
    <col min="6" max="6" width="12" bestFit="1" customWidth="1"/>
    <col min="7" max="7" width="12.7109375" bestFit="1" customWidth="1"/>
    <col min="8" max="8" width="8.5703125" style="33" customWidth="1"/>
    <col min="9" max="10" width="8.85546875" style="33" customWidth="1"/>
    <col min="11" max="11" width="9.28515625" style="33" customWidth="1"/>
    <col min="12" max="12" width="8.85546875" style="33" customWidth="1"/>
    <col min="13" max="13" width="8.7109375" style="33" customWidth="1"/>
    <col min="14" max="14" width="12.28515625" style="33" customWidth="1"/>
  </cols>
  <sheetData>
    <row r="1" spans="1:14" ht="24" thickBot="1" x14ac:dyDescent="0.3">
      <c r="A1" s="16" t="s">
        <v>41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5.75" customHeight="1" thickBot="1" x14ac:dyDescent="0.3">
      <c r="A2" s="12" t="s">
        <v>0</v>
      </c>
      <c r="B2" s="17" t="s">
        <v>27</v>
      </c>
      <c r="C2" s="18"/>
      <c r="D2" s="19" t="s">
        <v>28</v>
      </c>
      <c r="E2" s="19" t="s">
        <v>29</v>
      </c>
      <c r="F2" s="19" t="s">
        <v>30</v>
      </c>
      <c r="G2" s="22" t="s">
        <v>31</v>
      </c>
      <c r="H2" s="17" t="s">
        <v>32</v>
      </c>
      <c r="I2" s="18"/>
      <c r="J2" s="17" t="s">
        <v>33</v>
      </c>
      <c r="K2" s="18"/>
      <c r="L2" s="22" t="s">
        <v>34</v>
      </c>
      <c r="M2" s="42" t="s">
        <v>35</v>
      </c>
      <c r="N2" s="25" t="s">
        <v>36</v>
      </c>
    </row>
    <row r="3" spans="1:14" ht="15" customHeight="1" x14ac:dyDescent="0.25">
      <c r="A3" s="13"/>
      <c r="B3" s="28">
        <v>0.14000000000000001</v>
      </c>
      <c r="C3" s="28">
        <v>0.25</v>
      </c>
      <c r="D3" s="20"/>
      <c r="E3" s="20"/>
      <c r="F3" s="20"/>
      <c r="G3" s="23"/>
      <c r="H3" s="14" t="s">
        <v>37</v>
      </c>
      <c r="I3" s="14" t="s">
        <v>38</v>
      </c>
      <c r="J3" s="14" t="s">
        <v>37</v>
      </c>
      <c r="K3" s="14" t="s">
        <v>39</v>
      </c>
      <c r="L3" s="23"/>
      <c r="M3" s="43"/>
      <c r="N3" s="26"/>
    </row>
    <row r="4" spans="1:14" ht="15.75" thickBot="1" x14ac:dyDescent="0.3">
      <c r="A4" s="45"/>
      <c r="B4" s="29"/>
      <c r="C4" s="29"/>
      <c r="D4" s="21"/>
      <c r="E4" s="21"/>
      <c r="F4" s="21"/>
      <c r="G4" s="24"/>
      <c r="H4" s="15"/>
      <c r="I4" s="15"/>
      <c r="J4" s="15"/>
      <c r="K4" s="15"/>
      <c r="L4" s="24"/>
      <c r="M4" s="44"/>
      <c r="N4" s="27"/>
    </row>
    <row r="5" spans="1:14" x14ac:dyDescent="0.25">
      <c r="A5" s="2" t="s">
        <v>1</v>
      </c>
      <c r="B5" s="3">
        <v>90</v>
      </c>
      <c r="C5" s="1">
        <v>20</v>
      </c>
      <c r="D5" s="30">
        <v>14.02754545454545</v>
      </c>
      <c r="E5" s="46">
        <f>D5*52</f>
        <v>729.43236363636345</v>
      </c>
      <c r="F5" s="3">
        <v>1543.0299999999995</v>
      </c>
      <c r="G5" s="5">
        <f>F5*52</f>
        <v>80237.559999999969</v>
      </c>
      <c r="H5" s="34">
        <v>89</v>
      </c>
      <c r="I5" s="35">
        <v>8</v>
      </c>
      <c r="J5" s="34">
        <v>8</v>
      </c>
      <c r="K5" s="35">
        <v>5</v>
      </c>
      <c r="L5" s="36">
        <f>SUM(H5:K5)</f>
        <v>110</v>
      </c>
      <c r="M5" s="37">
        <v>2</v>
      </c>
      <c r="N5" s="35">
        <v>17</v>
      </c>
    </row>
    <row r="6" spans="1:14" x14ac:dyDescent="0.25">
      <c r="A6" s="4" t="s">
        <v>4</v>
      </c>
      <c r="B6" s="6">
        <v>76</v>
      </c>
      <c r="C6" s="1">
        <v>22</v>
      </c>
      <c r="D6" s="31">
        <v>13.768979591836731</v>
      </c>
      <c r="E6" s="46">
        <f t="shared" ref="E6:E30" si="0">D6*52</f>
        <v>715.98693877551</v>
      </c>
      <c r="F6" s="6">
        <v>1349.3599999999997</v>
      </c>
      <c r="G6" s="5">
        <f t="shared" ref="G6:G30" si="1">F6*52</f>
        <v>70166.719999999987</v>
      </c>
      <c r="H6" s="34">
        <v>62</v>
      </c>
      <c r="I6" s="36">
        <v>14</v>
      </c>
      <c r="J6" s="34">
        <v>18</v>
      </c>
      <c r="K6" s="36">
        <v>4</v>
      </c>
      <c r="L6" s="36">
        <f t="shared" ref="L6:L30" si="2">SUM(H6:K6)</f>
        <v>98</v>
      </c>
      <c r="M6" s="34">
        <v>3</v>
      </c>
      <c r="N6" s="36">
        <v>13</v>
      </c>
    </row>
    <row r="7" spans="1:14" x14ac:dyDescent="0.25">
      <c r="A7" s="4" t="s">
        <v>6</v>
      </c>
      <c r="B7" s="6">
        <v>121</v>
      </c>
      <c r="C7" s="1">
        <v>33</v>
      </c>
      <c r="D7" s="31">
        <v>14.200259740259739</v>
      </c>
      <c r="E7" s="46">
        <f t="shared" si="0"/>
        <v>738.41350649350647</v>
      </c>
      <c r="F7" s="6">
        <v>2186.8399999999997</v>
      </c>
      <c r="G7" s="5">
        <f t="shared" si="1"/>
        <v>113715.67999999998</v>
      </c>
      <c r="H7" s="34">
        <v>100</v>
      </c>
      <c r="I7" s="36">
        <v>17</v>
      </c>
      <c r="J7" s="34">
        <v>30</v>
      </c>
      <c r="K7" s="36">
        <v>7</v>
      </c>
      <c r="L7" s="36">
        <f t="shared" si="2"/>
        <v>154</v>
      </c>
      <c r="M7" s="37">
        <v>4</v>
      </c>
      <c r="N7" s="36">
        <v>11</v>
      </c>
    </row>
    <row r="8" spans="1:14" x14ac:dyDescent="0.25">
      <c r="A8" s="4" t="s">
        <v>9</v>
      </c>
      <c r="B8" s="6">
        <v>138</v>
      </c>
      <c r="C8" s="1">
        <v>24</v>
      </c>
      <c r="D8" s="31">
        <v>14.057901234567904</v>
      </c>
      <c r="E8" s="46">
        <f t="shared" si="0"/>
        <v>731.01086419753096</v>
      </c>
      <c r="F8" s="6">
        <v>2277.3800000000006</v>
      </c>
      <c r="G8" s="5">
        <f t="shared" si="1"/>
        <v>118423.76000000002</v>
      </c>
      <c r="H8" s="34">
        <v>117</v>
      </c>
      <c r="I8" s="36">
        <v>19</v>
      </c>
      <c r="J8" s="34">
        <v>19</v>
      </c>
      <c r="K8" s="36">
        <v>7</v>
      </c>
      <c r="L8" s="36">
        <f t="shared" si="2"/>
        <v>162</v>
      </c>
      <c r="M8" s="37">
        <v>5</v>
      </c>
      <c r="N8" s="36">
        <v>16</v>
      </c>
    </row>
    <row r="9" spans="1:14" x14ac:dyDescent="0.25">
      <c r="A9" s="4" t="s">
        <v>17</v>
      </c>
      <c r="B9" s="6">
        <v>61</v>
      </c>
      <c r="C9" s="1">
        <v>11</v>
      </c>
      <c r="D9" s="31">
        <v>13.479999999999999</v>
      </c>
      <c r="E9" s="46">
        <f t="shared" si="0"/>
        <v>700.95999999999992</v>
      </c>
      <c r="F9" s="6">
        <v>970.56</v>
      </c>
      <c r="G9" s="5">
        <f t="shared" si="1"/>
        <v>50469.119999999995</v>
      </c>
      <c r="H9" s="34">
        <v>61</v>
      </c>
      <c r="I9" s="36">
        <v>6</v>
      </c>
      <c r="J9" s="34">
        <v>3</v>
      </c>
      <c r="K9" s="36">
        <v>2</v>
      </c>
      <c r="L9" s="36">
        <f t="shared" si="2"/>
        <v>72</v>
      </c>
      <c r="M9" s="37">
        <v>4</v>
      </c>
      <c r="N9" s="36">
        <v>11</v>
      </c>
    </row>
    <row r="10" spans="1:14" x14ac:dyDescent="0.25">
      <c r="A10" s="4" t="s">
        <v>12</v>
      </c>
      <c r="B10" s="6">
        <v>21</v>
      </c>
      <c r="C10" s="1">
        <v>4</v>
      </c>
      <c r="D10" s="31">
        <v>13.852399999999998</v>
      </c>
      <c r="E10" s="46">
        <f t="shared" si="0"/>
        <v>720.32479999999987</v>
      </c>
      <c r="F10" s="6">
        <v>346.30999999999995</v>
      </c>
      <c r="G10" s="5">
        <f t="shared" si="1"/>
        <v>18008.119999999995</v>
      </c>
      <c r="H10" s="34">
        <v>15</v>
      </c>
      <c r="I10" s="36">
        <v>2</v>
      </c>
      <c r="J10" s="34">
        <v>8</v>
      </c>
      <c r="K10" s="36"/>
      <c r="L10" s="36">
        <f t="shared" si="2"/>
        <v>25</v>
      </c>
      <c r="M10" s="34">
        <v>2</v>
      </c>
      <c r="N10" s="36">
        <v>2</v>
      </c>
    </row>
    <row r="11" spans="1:14" x14ac:dyDescent="0.25">
      <c r="A11" s="4" t="s">
        <v>26</v>
      </c>
      <c r="B11" s="6">
        <v>1</v>
      </c>
      <c r="C11" s="1"/>
      <c r="D11" s="31">
        <v>14.66</v>
      </c>
      <c r="E11" s="46">
        <f t="shared" si="0"/>
        <v>762.32</v>
      </c>
      <c r="F11" s="6">
        <v>14.66</v>
      </c>
      <c r="G11" s="5">
        <f t="shared" si="1"/>
        <v>762.32</v>
      </c>
      <c r="H11" s="34"/>
      <c r="I11" s="36"/>
      <c r="J11" s="34"/>
      <c r="K11" s="36">
        <v>1</v>
      </c>
      <c r="L11" s="36">
        <f t="shared" si="2"/>
        <v>1</v>
      </c>
      <c r="M11" s="34"/>
      <c r="N11" s="36"/>
    </row>
    <row r="12" spans="1:14" x14ac:dyDescent="0.25">
      <c r="A12" s="4" t="s">
        <v>24</v>
      </c>
      <c r="B12" s="6">
        <v>8</v>
      </c>
      <c r="C12" s="1">
        <v>2</v>
      </c>
      <c r="D12" s="31">
        <v>13.622999999999999</v>
      </c>
      <c r="E12" s="46">
        <f t="shared" si="0"/>
        <v>708.39599999999996</v>
      </c>
      <c r="F12" s="6">
        <v>136.22999999999999</v>
      </c>
      <c r="G12" s="5">
        <f t="shared" si="1"/>
        <v>7083.9599999999991</v>
      </c>
      <c r="H12" s="34">
        <v>7</v>
      </c>
      <c r="I12" s="36">
        <v>1</v>
      </c>
      <c r="J12" s="34">
        <v>2</v>
      </c>
      <c r="K12" s="36"/>
      <c r="L12" s="36">
        <f t="shared" si="2"/>
        <v>10</v>
      </c>
      <c r="M12" s="34"/>
      <c r="N12" s="36">
        <v>2</v>
      </c>
    </row>
    <row r="13" spans="1:14" x14ac:dyDescent="0.25">
      <c r="A13" s="4" t="s">
        <v>19</v>
      </c>
      <c r="B13" s="6">
        <v>86</v>
      </c>
      <c r="C13" s="1">
        <v>25</v>
      </c>
      <c r="D13" s="31">
        <v>14.257657657657665</v>
      </c>
      <c r="E13" s="46">
        <f t="shared" si="0"/>
        <v>741.39819819819854</v>
      </c>
      <c r="F13" s="6">
        <v>1582.6000000000008</v>
      </c>
      <c r="G13" s="5">
        <f t="shared" si="1"/>
        <v>82295.200000000041</v>
      </c>
      <c r="H13" s="34">
        <v>73</v>
      </c>
      <c r="I13" s="36">
        <v>17</v>
      </c>
      <c r="J13" s="34">
        <v>19</v>
      </c>
      <c r="K13" s="36">
        <v>2</v>
      </c>
      <c r="L13" s="36">
        <f t="shared" si="2"/>
        <v>111</v>
      </c>
      <c r="M13" s="37">
        <v>4</v>
      </c>
      <c r="N13" s="36">
        <v>11</v>
      </c>
    </row>
    <row r="14" spans="1:14" x14ac:dyDescent="0.25">
      <c r="A14" s="4" t="s">
        <v>3</v>
      </c>
      <c r="B14" s="6">
        <v>161</v>
      </c>
      <c r="C14" s="1">
        <v>28</v>
      </c>
      <c r="D14" s="31">
        <v>13.42767195767196</v>
      </c>
      <c r="E14" s="46">
        <f t="shared" si="0"/>
        <v>698.23894179894194</v>
      </c>
      <c r="F14" s="6">
        <v>2537.8300000000004</v>
      </c>
      <c r="G14" s="5">
        <f t="shared" si="1"/>
        <v>131967.16000000003</v>
      </c>
      <c r="H14" s="34">
        <v>138</v>
      </c>
      <c r="I14" s="36">
        <v>19</v>
      </c>
      <c r="J14" s="34">
        <v>21</v>
      </c>
      <c r="K14" s="36">
        <v>11</v>
      </c>
      <c r="L14" s="36">
        <f t="shared" si="2"/>
        <v>189</v>
      </c>
      <c r="M14" s="37">
        <v>6</v>
      </c>
      <c r="N14" s="36">
        <v>30</v>
      </c>
    </row>
    <row r="15" spans="1:14" x14ac:dyDescent="0.25">
      <c r="A15" s="4" t="s">
        <v>11</v>
      </c>
      <c r="B15" s="6">
        <v>56</v>
      </c>
      <c r="C15" s="1">
        <v>13</v>
      </c>
      <c r="D15" s="31">
        <v>13.683188405797106</v>
      </c>
      <c r="E15" s="46">
        <f t="shared" si="0"/>
        <v>711.52579710144948</v>
      </c>
      <c r="F15" s="6">
        <v>944.14000000000033</v>
      </c>
      <c r="G15" s="5">
        <f t="shared" si="1"/>
        <v>49095.280000000013</v>
      </c>
      <c r="H15" s="34">
        <v>58</v>
      </c>
      <c r="I15" s="36">
        <v>7</v>
      </c>
      <c r="J15" s="34">
        <v>4</v>
      </c>
      <c r="K15" s="36"/>
      <c r="L15" s="36">
        <f t="shared" si="2"/>
        <v>69</v>
      </c>
      <c r="M15" s="37">
        <v>3</v>
      </c>
      <c r="N15" s="36">
        <v>8</v>
      </c>
    </row>
    <row r="16" spans="1:14" x14ac:dyDescent="0.25">
      <c r="A16" s="4" t="s">
        <v>23</v>
      </c>
      <c r="B16" s="6">
        <v>11</v>
      </c>
      <c r="C16" s="1">
        <v>1</v>
      </c>
      <c r="D16" s="31">
        <v>13.145833333333334</v>
      </c>
      <c r="E16" s="46">
        <f t="shared" si="0"/>
        <v>683.58333333333337</v>
      </c>
      <c r="F16" s="6">
        <v>157.75</v>
      </c>
      <c r="G16" s="5">
        <f t="shared" si="1"/>
        <v>8203</v>
      </c>
      <c r="H16" s="34">
        <v>11</v>
      </c>
      <c r="I16" s="36"/>
      <c r="J16" s="34">
        <v>1</v>
      </c>
      <c r="K16" s="36"/>
      <c r="L16" s="36">
        <f t="shared" si="2"/>
        <v>12</v>
      </c>
      <c r="M16" s="37">
        <v>2</v>
      </c>
      <c r="N16" s="36">
        <v>1</v>
      </c>
    </row>
    <row r="17" spans="1:14" x14ac:dyDescent="0.25">
      <c r="A17" s="4" t="s">
        <v>15</v>
      </c>
      <c r="B17" s="6">
        <v>20</v>
      </c>
      <c r="C17" s="1">
        <v>10</v>
      </c>
      <c r="D17" s="31">
        <v>15.895999999999995</v>
      </c>
      <c r="E17" s="46">
        <f t="shared" si="0"/>
        <v>826.59199999999976</v>
      </c>
      <c r="F17" s="6">
        <v>476.87999999999988</v>
      </c>
      <c r="G17" s="5">
        <f t="shared" si="1"/>
        <v>24797.759999999995</v>
      </c>
      <c r="H17" s="34">
        <v>22</v>
      </c>
      <c r="I17" s="36">
        <v>2</v>
      </c>
      <c r="J17" s="34">
        <v>5</v>
      </c>
      <c r="K17" s="36">
        <v>1</v>
      </c>
      <c r="L17" s="36">
        <f t="shared" si="2"/>
        <v>30</v>
      </c>
      <c r="M17" s="37">
        <v>1</v>
      </c>
      <c r="N17" s="36">
        <v>3</v>
      </c>
    </row>
    <row r="18" spans="1:14" x14ac:dyDescent="0.25">
      <c r="A18" s="4" t="s">
        <v>7</v>
      </c>
      <c r="B18" s="6">
        <v>77</v>
      </c>
      <c r="C18" s="1">
        <v>25</v>
      </c>
      <c r="D18" s="31">
        <v>14.423823529411761</v>
      </c>
      <c r="E18" s="46">
        <f t="shared" si="0"/>
        <v>750.03882352941162</v>
      </c>
      <c r="F18" s="6">
        <v>1471.2299999999996</v>
      </c>
      <c r="G18" s="5">
        <f t="shared" si="1"/>
        <v>76503.959999999977</v>
      </c>
      <c r="H18" s="34">
        <v>72</v>
      </c>
      <c r="I18" s="36">
        <v>6</v>
      </c>
      <c r="J18" s="34">
        <v>20</v>
      </c>
      <c r="K18" s="36">
        <v>4</v>
      </c>
      <c r="L18" s="36">
        <f t="shared" si="2"/>
        <v>102</v>
      </c>
      <c r="M18" s="37">
        <v>2</v>
      </c>
      <c r="N18" s="36">
        <v>10</v>
      </c>
    </row>
    <row r="19" spans="1:14" x14ac:dyDescent="0.25">
      <c r="A19" s="4" t="s">
        <v>20</v>
      </c>
      <c r="B19" s="6">
        <v>91</v>
      </c>
      <c r="C19" s="1">
        <v>34</v>
      </c>
      <c r="D19" s="31">
        <v>14.459840000000005</v>
      </c>
      <c r="E19" s="46">
        <f t="shared" si="0"/>
        <v>751.91168000000027</v>
      </c>
      <c r="F19" s="6">
        <v>1807.4800000000007</v>
      </c>
      <c r="G19" s="5">
        <f t="shared" si="1"/>
        <v>93988.960000000036</v>
      </c>
      <c r="H19" s="34">
        <v>74</v>
      </c>
      <c r="I19" s="36">
        <v>21</v>
      </c>
      <c r="J19" s="34">
        <v>22</v>
      </c>
      <c r="K19" s="36">
        <v>8</v>
      </c>
      <c r="L19" s="36">
        <f t="shared" si="2"/>
        <v>125</v>
      </c>
      <c r="M19" s="37">
        <v>9</v>
      </c>
      <c r="N19" s="36">
        <v>12</v>
      </c>
    </row>
    <row r="20" spans="1:14" x14ac:dyDescent="0.25">
      <c r="A20" s="4" t="s">
        <v>18</v>
      </c>
      <c r="B20" s="6">
        <v>44</v>
      </c>
      <c r="C20" s="1">
        <v>14</v>
      </c>
      <c r="D20" s="31">
        <v>14.730172413793104</v>
      </c>
      <c r="E20" s="46">
        <f t="shared" si="0"/>
        <v>765.96896551724137</v>
      </c>
      <c r="F20" s="6">
        <v>854.35</v>
      </c>
      <c r="G20" s="5">
        <f t="shared" si="1"/>
        <v>44426.200000000004</v>
      </c>
      <c r="H20" s="34">
        <v>30</v>
      </c>
      <c r="I20" s="36">
        <v>19</v>
      </c>
      <c r="J20" s="34">
        <v>8</v>
      </c>
      <c r="K20" s="36">
        <v>1</v>
      </c>
      <c r="L20" s="36">
        <f t="shared" si="2"/>
        <v>58</v>
      </c>
      <c r="M20" s="37">
        <v>2</v>
      </c>
      <c r="N20" s="36">
        <v>9</v>
      </c>
    </row>
    <row r="21" spans="1:14" x14ac:dyDescent="0.25">
      <c r="A21" s="4" t="s">
        <v>16</v>
      </c>
      <c r="B21" s="6">
        <v>13</v>
      </c>
      <c r="C21" s="1">
        <v>5</v>
      </c>
      <c r="D21" s="31">
        <v>14.484444444444442</v>
      </c>
      <c r="E21" s="46">
        <f t="shared" si="0"/>
        <v>753.19111111111101</v>
      </c>
      <c r="F21" s="6">
        <v>260.71999999999997</v>
      </c>
      <c r="G21" s="5">
        <f t="shared" si="1"/>
        <v>13557.439999999999</v>
      </c>
      <c r="H21" s="34">
        <v>9</v>
      </c>
      <c r="I21" s="36">
        <v>4</v>
      </c>
      <c r="J21" s="34">
        <v>4</v>
      </c>
      <c r="K21" s="36">
        <v>1</v>
      </c>
      <c r="L21" s="36">
        <f t="shared" si="2"/>
        <v>18</v>
      </c>
      <c r="M21" s="37"/>
      <c r="N21" s="36">
        <v>2</v>
      </c>
    </row>
    <row r="22" spans="1:14" x14ac:dyDescent="0.25">
      <c r="A22" s="4" t="s">
        <v>10</v>
      </c>
      <c r="B22" s="6">
        <v>53</v>
      </c>
      <c r="C22" s="1">
        <v>6</v>
      </c>
      <c r="D22" s="31">
        <v>14.140677966101688</v>
      </c>
      <c r="E22" s="46">
        <f t="shared" si="0"/>
        <v>735.31525423728772</v>
      </c>
      <c r="F22" s="6">
        <v>834.29999999999961</v>
      </c>
      <c r="G22" s="5">
        <f t="shared" si="1"/>
        <v>43383.599999999977</v>
      </c>
      <c r="H22" s="34">
        <v>50</v>
      </c>
      <c r="I22" s="36">
        <v>3</v>
      </c>
      <c r="J22" s="34">
        <v>6</v>
      </c>
      <c r="K22" s="36"/>
      <c r="L22" s="36">
        <f t="shared" si="2"/>
        <v>59</v>
      </c>
      <c r="M22" s="37">
        <v>4</v>
      </c>
      <c r="N22" s="36">
        <v>4</v>
      </c>
    </row>
    <row r="23" spans="1:14" x14ac:dyDescent="0.25">
      <c r="A23" s="4" t="s">
        <v>25</v>
      </c>
      <c r="B23" s="6">
        <v>3</v>
      </c>
      <c r="C23" s="1"/>
      <c r="D23" s="31">
        <v>14.33</v>
      </c>
      <c r="E23" s="46">
        <f t="shared" si="0"/>
        <v>745.16</v>
      </c>
      <c r="F23" s="6">
        <v>42.99</v>
      </c>
      <c r="G23" s="5">
        <f t="shared" si="1"/>
        <v>2235.48</v>
      </c>
      <c r="H23" s="34">
        <v>3</v>
      </c>
      <c r="I23" s="36"/>
      <c r="J23" s="34"/>
      <c r="K23" s="36"/>
      <c r="L23" s="36">
        <f t="shared" si="2"/>
        <v>3</v>
      </c>
      <c r="M23" s="37"/>
      <c r="N23" s="36">
        <v>1</v>
      </c>
    </row>
    <row r="24" spans="1:14" x14ac:dyDescent="0.25">
      <c r="A24" s="4" t="s">
        <v>21</v>
      </c>
      <c r="B24" s="6">
        <v>106</v>
      </c>
      <c r="C24" s="1">
        <v>11</v>
      </c>
      <c r="D24" s="31">
        <v>13.632478632478646</v>
      </c>
      <c r="E24" s="46">
        <f t="shared" si="0"/>
        <v>708.8888888888896</v>
      </c>
      <c r="F24" s="6">
        <v>1595.0000000000016</v>
      </c>
      <c r="G24" s="5">
        <f t="shared" si="1"/>
        <v>82940.000000000087</v>
      </c>
      <c r="H24" s="34">
        <v>106</v>
      </c>
      <c r="I24" s="36">
        <v>5</v>
      </c>
      <c r="J24" s="34">
        <v>5</v>
      </c>
      <c r="K24" s="36">
        <v>1</v>
      </c>
      <c r="L24" s="36">
        <f t="shared" si="2"/>
        <v>117</v>
      </c>
      <c r="M24" s="37">
        <v>3</v>
      </c>
      <c r="N24" s="36">
        <v>18</v>
      </c>
    </row>
    <row r="25" spans="1:14" x14ac:dyDescent="0.25">
      <c r="A25" s="4" t="s">
        <v>14</v>
      </c>
      <c r="B25" s="6">
        <v>8</v>
      </c>
      <c r="C25" s="1">
        <v>6</v>
      </c>
      <c r="D25" s="31">
        <v>16.953571428571429</v>
      </c>
      <c r="E25" s="46">
        <f t="shared" si="0"/>
        <v>881.58571428571429</v>
      </c>
      <c r="F25" s="6">
        <v>237.35000000000002</v>
      </c>
      <c r="G25" s="5">
        <f t="shared" si="1"/>
        <v>12342.2</v>
      </c>
      <c r="H25" s="34">
        <v>9</v>
      </c>
      <c r="I25" s="36">
        <v>1</v>
      </c>
      <c r="J25" s="34">
        <v>3</v>
      </c>
      <c r="K25" s="36">
        <v>1</v>
      </c>
      <c r="L25" s="36">
        <f t="shared" si="2"/>
        <v>14</v>
      </c>
      <c r="M25" s="34"/>
      <c r="N25" s="36">
        <v>2</v>
      </c>
    </row>
    <row r="26" spans="1:14" x14ac:dyDescent="0.25">
      <c r="A26" s="4" t="s">
        <v>5</v>
      </c>
      <c r="B26" s="6">
        <v>13</v>
      </c>
      <c r="C26" s="1">
        <v>1</v>
      </c>
      <c r="D26" s="31">
        <v>13.99357142857143</v>
      </c>
      <c r="E26" s="46">
        <f t="shared" si="0"/>
        <v>727.66571428571433</v>
      </c>
      <c r="F26" s="6">
        <v>195.91000000000003</v>
      </c>
      <c r="G26" s="5">
        <f t="shared" si="1"/>
        <v>10187.320000000002</v>
      </c>
      <c r="H26" s="34">
        <v>11</v>
      </c>
      <c r="I26" s="36">
        <v>1</v>
      </c>
      <c r="J26" s="34">
        <v>2</v>
      </c>
      <c r="K26" s="36"/>
      <c r="L26" s="36">
        <f t="shared" si="2"/>
        <v>14</v>
      </c>
      <c r="M26" s="34"/>
      <c r="N26" s="36">
        <v>1</v>
      </c>
    </row>
    <row r="27" spans="1:14" x14ac:dyDescent="0.25">
      <c r="A27" s="4" t="s">
        <v>2</v>
      </c>
      <c r="B27" s="6">
        <v>179</v>
      </c>
      <c r="C27" s="1">
        <v>54</v>
      </c>
      <c r="D27" s="31">
        <v>14.479828326180254</v>
      </c>
      <c r="E27" s="46">
        <f t="shared" si="0"/>
        <v>752.95107296137326</v>
      </c>
      <c r="F27" s="6">
        <v>3373.7999999999993</v>
      </c>
      <c r="G27" s="5">
        <f t="shared" si="1"/>
        <v>175437.59999999998</v>
      </c>
      <c r="H27" s="34">
        <v>147</v>
      </c>
      <c r="I27" s="36">
        <v>37</v>
      </c>
      <c r="J27" s="34">
        <v>41</v>
      </c>
      <c r="K27" s="36">
        <v>8</v>
      </c>
      <c r="L27" s="36">
        <f t="shared" si="2"/>
        <v>233</v>
      </c>
      <c r="M27" s="37">
        <v>10</v>
      </c>
      <c r="N27" s="36">
        <v>27</v>
      </c>
    </row>
    <row r="28" spans="1:14" x14ac:dyDescent="0.25">
      <c r="A28" s="4" t="s">
        <v>22</v>
      </c>
      <c r="B28" s="6">
        <v>97</v>
      </c>
      <c r="C28" s="1">
        <v>22</v>
      </c>
      <c r="D28" s="31">
        <v>13.059495798319334</v>
      </c>
      <c r="E28" s="46">
        <f t="shared" si="0"/>
        <v>679.09378151260535</v>
      </c>
      <c r="F28" s="6">
        <v>1554.0800000000008</v>
      </c>
      <c r="G28" s="5">
        <f t="shared" si="1"/>
        <v>80812.160000000047</v>
      </c>
      <c r="H28" s="34">
        <v>82</v>
      </c>
      <c r="I28" s="36">
        <v>17</v>
      </c>
      <c r="J28" s="34">
        <v>17</v>
      </c>
      <c r="K28" s="36">
        <v>3</v>
      </c>
      <c r="L28" s="36">
        <f t="shared" si="2"/>
        <v>119</v>
      </c>
      <c r="M28" s="37">
        <v>4</v>
      </c>
      <c r="N28" s="36">
        <v>12</v>
      </c>
    </row>
    <row r="29" spans="1:14" x14ac:dyDescent="0.25">
      <c r="A29" s="4" t="s">
        <v>8</v>
      </c>
      <c r="B29" s="6">
        <v>81</v>
      </c>
      <c r="C29" s="1">
        <v>12</v>
      </c>
      <c r="D29" s="31">
        <v>13.265376344086015</v>
      </c>
      <c r="E29" s="46">
        <f t="shared" si="0"/>
        <v>689.79956989247273</v>
      </c>
      <c r="F29" s="6">
        <v>1233.6799999999994</v>
      </c>
      <c r="G29" s="5">
        <f t="shared" si="1"/>
        <v>64151.359999999971</v>
      </c>
      <c r="H29" s="34">
        <v>69</v>
      </c>
      <c r="I29" s="36">
        <v>7</v>
      </c>
      <c r="J29" s="34">
        <v>13</v>
      </c>
      <c r="K29" s="36">
        <v>4</v>
      </c>
      <c r="L29" s="36">
        <f t="shared" si="2"/>
        <v>93</v>
      </c>
      <c r="M29" s="37">
        <v>5</v>
      </c>
      <c r="N29" s="36">
        <v>8</v>
      </c>
    </row>
    <row r="30" spans="1:14" ht="15.75" thickBot="1" x14ac:dyDescent="0.3">
      <c r="A30" s="4" t="s">
        <v>13</v>
      </c>
      <c r="B30" s="7">
        <v>44</v>
      </c>
      <c r="C30" s="1">
        <v>8</v>
      </c>
      <c r="D30" s="32">
        <v>13.736346153846153</v>
      </c>
      <c r="E30" s="46">
        <f t="shared" si="0"/>
        <v>714.29</v>
      </c>
      <c r="F30" s="7">
        <v>714.29</v>
      </c>
      <c r="G30" s="5">
        <f t="shared" si="1"/>
        <v>37143.08</v>
      </c>
      <c r="H30" s="34">
        <v>31</v>
      </c>
      <c r="I30" s="38">
        <v>6</v>
      </c>
      <c r="J30" s="34">
        <v>12</v>
      </c>
      <c r="K30" s="38">
        <v>3</v>
      </c>
      <c r="L30" s="36">
        <f t="shared" si="2"/>
        <v>52</v>
      </c>
      <c r="M30" s="37">
        <v>4</v>
      </c>
      <c r="N30" s="38">
        <v>7</v>
      </c>
    </row>
    <row r="31" spans="1:14" ht="15.75" thickBot="1" x14ac:dyDescent="0.3">
      <c r="A31" s="8" t="s">
        <v>40</v>
      </c>
      <c r="B31" s="11">
        <f>SUM(B5:B30)</f>
        <v>1659</v>
      </c>
      <c r="C31" s="11">
        <f>SUM(C5:C30)</f>
        <v>391</v>
      </c>
      <c r="D31" s="10">
        <v>13.999390243902464</v>
      </c>
      <c r="E31" s="9">
        <f>AVERAGE(E5:E30)</f>
        <v>735.54012768294842</v>
      </c>
      <c r="F31" s="11">
        <f>SUM(F5:F30)</f>
        <v>28698.75</v>
      </c>
      <c r="G31" s="11">
        <f>SUM(G5:G30)</f>
        <v>1492335</v>
      </c>
      <c r="H31" s="39">
        <f t="shared" ref="H31:L31" si="3">SUM(H5:H30)</f>
        <v>1446</v>
      </c>
      <c r="I31" s="39">
        <f t="shared" si="3"/>
        <v>239</v>
      </c>
      <c r="J31" s="39">
        <f t="shared" si="3"/>
        <v>291</v>
      </c>
      <c r="K31" s="39">
        <f t="shared" si="3"/>
        <v>74</v>
      </c>
      <c r="L31" s="39">
        <f t="shared" si="3"/>
        <v>2050</v>
      </c>
      <c r="M31" s="40">
        <f>SUM(M5:M30)</f>
        <v>79</v>
      </c>
      <c r="N31" s="41">
        <f>SUM(N5:N30)</f>
        <v>238</v>
      </c>
    </row>
  </sheetData>
  <mergeCells count="17">
    <mergeCell ref="B3:B4"/>
    <mergeCell ref="C3:C4"/>
    <mergeCell ref="H3:H4"/>
    <mergeCell ref="I3:I4"/>
    <mergeCell ref="J3:J4"/>
    <mergeCell ref="K3:K4"/>
    <mergeCell ref="A1:N1"/>
    <mergeCell ref="B2:C2"/>
    <mergeCell ref="D2:D4"/>
    <mergeCell ref="E2:E4"/>
    <mergeCell ref="F2:F4"/>
    <mergeCell ref="G2:G4"/>
    <mergeCell ref="H2:I2"/>
    <mergeCell ref="J2:K2"/>
    <mergeCell ref="L2:L4"/>
    <mergeCell ref="M2:M4"/>
    <mergeCell ref="N2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SSSC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Foreman-Baggaley, Paul</dc:creator>
  <cp:lastModifiedBy>Foreman-Baggaley, Paul</cp:lastModifiedBy>
  <dcterms:created xsi:type="dcterms:W3CDTF">2020-08-04T14:51:22Z</dcterms:created>
  <dcterms:modified xsi:type="dcterms:W3CDTF">2020-08-05T11:05:30Z</dcterms:modified>
</cp:coreProperties>
</file>